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24ad\zaidan\10_創業支援課\2025年度\02_愛媛グローカルビジネス創出支援事業\08.公募の開始\HP添付ファイル\"/>
    </mc:Choice>
  </mc:AlternateContent>
  <xr:revisionPtr revIDLastSave="0" documentId="13_ncr:1_{88C2EE80-7D18-453E-BA2E-091936D5D649}" xr6:coauthVersionLast="47" xr6:coauthVersionMax="47" xr10:uidLastSave="{00000000-0000-0000-0000-000000000000}"/>
  <bookViews>
    <workbookView xWindow="28680" yWindow="-120" windowWidth="29040" windowHeight="15720" xr2:uid="{57EA9892-01F5-438A-B9A3-449494E44B07}"/>
  </bookViews>
  <sheets>
    <sheet name="別紙5" sheetId="2" r:id="rId1"/>
  </sheets>
  <definedNames>
    <definedName name="_xlnm.Print_Area" localSheetId="0">別紙5!$B$1:$I$42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" l="1"/>
  <c r="H21" i="2"/>
  <c r="F14" i="2"/>
  <c r="H14" i="2"/>
  <c r="D11" i="2"/>
  <c r="F31" i="2"/>
  <c r="H31" i="2"/>
  <c r="D31" i="2"/>
  <c r="F27" i="2"/>
  <c r="H27" i="2"/>
  <c r="D27" i="2"/>
  <c r="F20" i="2"/>
  <c r="H20" i="2"/>
  <c r="D20" i="2"/>
  <c r="F17" i="2"/>
  <c r="H17" i="2"/>
  <c r="D17" i="2"/>
  <c r="D14" i="2"/>
  <c r="F11" i="2"/>
  <c r="H11" i="2"/>
  <c r="H22" i="2" l="1"/>
  <c r="H32" i="2" s="1"/>
  <c r="D21" i="2"/>
  <c r="D22" i="2" s="1"/>
  <c r="D32" i="2" s="1"/>
  <c r="F21" i="2"/>
  <c r="F22" i="2" s="1"/>
  <c r="F32" i="2" s="1"/>
  <c r="D33" i="2" l="1"/>
  <c r="F6" i="2" s="1"/>
  <c r="F33" i="2" s="1"/>
  <c r="H6" i="2" s="1"/>
</calcChain>
</file>

<file path=xl/sharedStrings.xml><?xml version="1.0" encoding="utf-8"?>
<sst xmlns="http://schemas.openxmlformats.org/spreadsheetml/2006/main" count="60" uniqueCount="44">
  <si>
    <t>科目</t>
    <rPh sb="0" eb="2">
      <t>カモク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</si>
  <si>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</si>
  <si>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</si>
  <si>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決算期</t>
    <rPh sb="0" eb="2">
      <t>ケッサン</t>
    </rPh>
    <rPh sb="2" eb="3">
      <t>キ</t>
    </rPh>
    <phoneticPr fontId="1"/>
  </si>
  <si>
    <t>収入</t>
    <rPh sb="0" eb="2">
      <t>シュウニュウ</t>
    </rPh>
    <phoneticPr fontId="1"/>
  </si>
  <si>
    <t>小計</t>
    <rPh sb="0" eb="2">
      <t>ショウケイ</t>
    </rPh>
    <phoneticPr fontId="1"/>
  </si>
  <si>
    <t>支出</t>
    <rPh sb="0" eb="2">
      <t>シシュツ</t>
    </rPh>
    <phoneticPr fontId="1"/>
  </si>
  <si>
    <t>仕入原価</t>
    <rPh sb="0" eb="2">
      <t>シイレ</t>
    </rPh>
    <rPh sb="2" eb="4">
      <t>ゲンカ</t>
    </rPh>
    <phoneticPr fontId="1"/>
  </si>
  <si>
    <t>人件費</t>
    <rPh sb="0" eb="2">
      <t>ジンケン</t>
    </rPh>
    <rPh sb="2" eb="3">
      <t>ヒ</t>
    </rPh>
    <phoneticPr fontId="1"/>
  </si>
  <si>
    <t>その他支出</t>
    <rPh sb="2" eb="3">
      <t>タ</t>
    </rPh>
    <rPh sb="3" eb="5">
      <t>シシュツ</t>
    </rPh>
    <phoneticPr fontId="1"/>
  </si>
  <si>
    <t>資金調達</t>
    <rPh sb="0" eb="2">
      <t>シキン</t>
    </rPh>
    <rPh sb="2" eb="4">
      <t>チョウタツ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</si>
  <si>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</si>
  <si>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</si>
  <si>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資金運用</t>
    <rPh sb="0" eb="2">
      <t>シキン</t>
    </rPh>
    <rPh sb="2" eb="4">
      <t>ウンヨウ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</si>
  <si>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</si>
  <si>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設備投資</t>
    <rPh sb="0" eb="2">
      <t>セツビ</t>
    </rPh>
    <rPh sb="2" eb="4">
      <t>トウシ</t>
    </rPh>
    <phoneticPr fontId="1"/>
  </si>
  <si>
    <t>前期繰越金a</t>
    <rPh sb="0" eb="2">
      <t>ゼンキ</t>
    </rPh>
    <rPh sb="2" eb="4">
      <t>クリコシ</t>
    </rPh>
    <rPh sb="4" eb="5">
      <t>キン</t>
    </rPh>
    <phoneticPr fontId="1"/>
  </si>
  <si>
    <t>支出計c</t>
    <rPh sb="0" eb="2">
      <t>シシュツ</t>
    </rPh>
    <rPh sb="2" eb="3">
      <t>ケイ</t>
    </rPh>
    <phoneticPr fontId="1"/>
  </si>
  <si>
    <t>(b-c)期中収支d</t>
    <rPh sb="5" eb="7">
      <t>キチュウ</t>
    </rPh>
    <rPh sb="7" eb="9">
      <t>シュウシ</t>
    </rPh>
    <phoneticPr fontId="1"/>
  </si>
  <si>
    <t>調達計e</t>
    <rPh sb="0" eb="2">
      <t>チョウタツ</t>
    </rPh>
    <rPh sb="2" eb="3">
      <t>ケイ</t>
    </rPh>
    <phoneticPr fontId="1"/>
  </si>
  <si>
    <t>運用計f</t>
    <rPh sb="0" eb="2">
      <t>ウンヨウ</t>
    </rPh>
    <rPh sb="2" eb="3">
      <t>ケイ</t>
    </rPh>
    <phoneticPr fontId="1"/>
  </si>
  <si>
    <t>(d+e-f)期中差引g</t>
    <rPh sb="7" eb="9">
      <t>キチュウ</t>
    </rPh>
    <rPh sb="9" eb="10">
      <t>サ</t>
    </rPh>
    <rPh sb="10" eb="11">
      <t>ヒ</t>
    </rPh>
    <phoneticPr fontId="1"/>
  </si>
  <si>
    <t>(a+g)次期繰越金h</t>
    <rPh sb="5" eb="7">
      <t>ジキ</t>
    </rPh>
    <rPh sb="7" eb="9">
      <t>クリコシ</t>
    </rPh>
    <rPh sb="9" eb="10">
      <t>キン</t>
    </rPh>
    <phoneticPr fontId="1"/>
  </si>
  <si>
    <t>収入計b</t>
    <rPh sb="0" eb="2">
      <t>シュウニュウ</t>
    </rPh>
    <rPh sb="2" eb="3">
      <t>ケイ</t>
    </rPh>
    <phoneticPr fontId="1"/>
  </si>
  <si>
    <t>売上高</t>
    <rPh sb="0" eb="2">
      <t>ウリアゲ</t>
    </rPh>
    <rPh sb="2" eb="3">
      <t>タカ</t>
    </rPh>
    <phoneticPr fontId="1"/>
  </si>
  <si>
    <t>補助金(C）</t>
    <rPh sb="0" eb="3">
      <t>ホジョキン</t>
    </rPh>
    <phoneticPr fontId="1"/>
  </si>
  <si>
    <r>
      <t>（金額単位：</t>
    </r>
    <r>
      <rPr>
        <b/>
        <sz val="11"/>
        <color theme="1"/>
        <rFont val="ＭＳ 明朝"/>
        <family val="1"/>
        <charset val="128"/>
      </rPr>
      <t>千円</t>
    </r>
    <r>
      <rPr>
        <sz val="11"/>
        <color theme="1"/>
        <rFont val="ＭＳ 明朝"/>
        <family val="1"/>
        <charset val="128"/>
      </rPr>
      <t>）</t>
    </r>
    <rPh sb="1" eb="3">
      <t>キンガク</t>
    </rPh>
    <rPh sb="3" eb="5">
      <t>タンイ</t>
    </rPh>
    <rPh sb="6" eb="8">
      <t>センエン</t>
    </rPh>
    <phoneticPr fontId="1"/>
  </si>
  <si>
    <t>補助事業期間中の
売上計画</t>
    <rPh sb="0" eb="2">
      <t>ホジョ</t>
    </rPh>
    <rPh sb="2" eb="4">
      <t>ジギョウ</t>
    </rPh>
    <rPh sb="4" eb="7">
      <t>キカンチュウ</t>
    </rPh>
    <rPh sb="9" eb="11">
      <t>ウリアゲ</t>
    </rPh>
    <rPh sb="11" eb="13">
      <t>ケイカク</t>
    </rPh>
    <phoneticPr fontId="1"/>
  </si>
  <si>
    <r>
      <t>様式第1号</t>
    </r>
    <r>
      <rPr>
        <b/>
        <sz val="14"/>
        <color theme="1"/>
        <rFont val="ＭＳ 明朝"/>
        <family val="1"/>
        <charset val="128"/>
      </rPr>
      <t>別紙5</t>
    </r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</si>
  <si>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売上高の
積算内訳</t>
    <rPh sb="0" eb="2">
      <t>ウリアゲ</t>
    </rPh>
    <rPh sb="2" eb="3">
      <t>ダカ</t>
    </rPh>
    <rPh sb="5" eb="7">
      <t>セキサン</t>
    </rPh>
    <rPh sb="7" eb="9">
      <t>ウチワケ</t>
    </rPh>
    <phoneticPr fontId="1"/>
  </si>
  <si>
    <t>支出の
積算内訳</t>
    <rPh sb="0" eb="2">
      <t>シシュツ</t>
    </rPh>
    <rPh sb="4" eb="6">
      <t>セキサン</t>
    </rPh>
    <rPh sb="6" eb="8">
      <t>ウチワケ</t>
    </rPh>
    <phoneticPr fontId="1"/>
  </si>
  <si>
    <t>令和7年12月期</t>
    <rPh sb="0" eb="2">
      <t>レイワ</t>
    </rPh>
    <rPh sb="3" eb="4">
      <t>ネン</t>
    </rPh>
    <rPh sb="6" eb="7">
      <t>ガツ</t>
    </rPh>
    <rPh sb="7" eb="8">
      <t>キ</t>
    </rPh>
    <phoneticPr fontId="1"/>
  </si>
  <si>
    <t>店舗売上</t>
    <rPh sb="0" eb="2">
      <t>テンポ</t>
    </rPh>
    <rPh sb="2" eb="4">
      <t>ウリアゲ</t>
    </rPh>
    <phoneticPr fontId="1"/>
  </si>
  <si>
    <t>ECサイト売上</t>
    <rPh sb="5" eb="7">
      <t>ウリアゲ</t>
    </rPh>
    <phoneticPr fontId="1"/>
  </si>
  <si>
    <t>原材料仕入</t>
    <rPh sb="0" eb="3">
      <t>ゲンザイリョウ</t>
    </rPh>
    <rPh sb="3" eb="5">
      <t>シイレ</t>
    </rPh>
    <phoneticPr fontId="1"/>
  </si>
  <si>
    <t>諸経費（固定費）</t>
    <rPh sb="0" eb="3">
      <t>ショケイヒ</t>
    </rPh>
    <rPh sb="4" eb="6">
      <t>コテイ</t>
    </rPh>
    <rPh sb="6" eb="7">
      <t>ヒ</t>
    </rPh>
    <phoneticPr fontId="1"/>
  </si>
  <si>
    <t>諸経費（変動費）</t>
    <rPh sb="0" eb="3">
      <t>ショケイヒ</t>
    </rPh>
    <rPh sb="4" eb="6">
      <t>ヘンドウ</t>
    </rPh>
    <rPh sb="6" eb="7">
      <t>ヒ</t>
    </rPh>
    <phoneticPr fontId="1"/>
  </si>
  <si>
    <t>パート人件費</t>
    <rPh sb="3" eb="6">
      <t>ジンケンヒ</t>
    </rPh>
    <phoneticPr fontId="1"/>
  </si>
  <si>
    <r>
      <t xml:space="preserve">〔交付決定日から事業完了日までに計画する売上高〕
</t>
    </r>
    <r>
      <rPr>
        <sz val="11"/>
        <color rgb="FFFF0000"/>
        <rFont val="ＭＳ 明朝"/>
        <family val="1"/>
        <charset val="128"/>
      </rPr>
      <t>600,000</t>
    </r>
    <r>
      <rPr>
        <sz val="11"/>
        <color theme="1"/>
        <rFont val="ＭＳ 明朝"/>
        <family val="1"/>
        <charset val="128"/>
      </rPr>
      <t xml:space="preserve">円
</t>
    </r>
    <rPh sb="1" eb="3">
      <t>コウフ</t>
    </rPh>
    <rPh sb="3" eb="5">
      <t>ケッテイ</t>
    </rPh>
    <rPh sb="5" eb="6">
      <t>ビ</t>
    </rPh>
    <rPh sb="8" eb="10">
      <t>ジギョウ</t>
    </rPh>
    <rPh sb="10" eb="12">
      <t>カンリョウ</t>
    </rPh>
    <rPh sb="12" eb="13">
      <t>ヒ</t>
    </rPh>
    <rPh sb="16" eb="18">
      <t>ケイカク</t>
    </rPh>
    <rPh sb="20" eb="22">
      <t>ウリアゲ</t>
    </rPh>
    <rPh sb="22" eb="23">
      <t>ダカ</t>
    </rPh>
    <rPh sb="32" eb="33">
      <t>エン</t>
    </rPh>
    <phoneticPr fontId="1"/>
  </si>
  <si>
    <t>収支計画表</t>
    <rPh sb="0" eb="2">
      <t>シュウシ</t>
    </rPh>
    <rPh sb="2" eb="4">
      <t>ケイカク</t>
    </rPh>
    <rPh sb="4" eb="5">
      <t>ヒョウ</t>
    </rPh>
    <phoneticPr fontId="1"/>
  </si>
  <si>
    <t>令和8年12月期</t>
    <rPh sb="0" eb="2">
      <t>レイワ</t>
    </rPh>
    <rPh sb="3" eb="4">
      <t>ネン</t>
    </rPh>
    <rPh sb="6" eb="7">
      <t>ガツ</t>
    </rPh>
    <rPh sb="7" eb="8">
      <t>キ</t>
    </rPh>
    <phoneticPr fontId="1"/>
  </si>
  <si>
    <t>令和9年12月期</t>
    <rPh sb="0" eb="2">
      <t>レイワ</t>
    </rPh>
    <rPh sb="3" eb="4">
      <t>ネン</t>
    </rPh>
    <rPh sb="6" eb="7">
      <t>ガツ</t>
    </rPh>
    <rPh sb="7" eb="8">
      <t>キ</t>
    </rPh>
    <phoneticPr fontId="1"/>
  </si>
  <si>
    <t>令和7年期：店舗売上5千円/日×40日、ECサイト売上10千円/日×30日
令和8年期：店舗売上5千円/日×100日、ECサイト売上15千円/日×50日
令和9年期：店舗売上10千円/日×100日、ECサイト売上30千円/日×50日　を想定</t>
    <rPh sb="0" eb="2">
      <t>レイワ</t>
    </rPh>
    <rPh sb="3" eb="4">
      <t>ネン</t>
    </rPh>
    <rPh sb="4" eb="5">
      <t>キ</t>
    </rPh>
    <rPh sb="6" eb="8">
      <t>テンポ</t>
    </rPh>
    <rPh sb="8" eb="10">
      <t>ウリアゲ</t>
    </rPh>
    <rPh sb="11" eb="13">
      <t>センエン</t>
    </rPh>
    <rPh sb="14" eb="15">
      <t>ニチ</t>
    </rPh>
    <rPh sb="18" eb="19">
      <t>ニチ</t>
    </rPh>
    <rPh sb="25" eb="27">
      <t>ウリアゲ</t>
    </rPh>
    <rPh sb="29" eb="31">
      <t>センエン</t>
    </rPh>
    <rPh sb="32" eb="33">
      <t>ニチ</t>
    </rPh>
    <rPh sb="36" eb="37">
      <t>ニチ</t>
    </rPh>
    <rPh sb="38" eb="40">
      <t>レイワ</t>
    </rPh>
    <rPh sb="41" eb="42">
      <t>ネン</t>
    </rPh>
    <rPh sb="42" eb="43">
      <t>キ</t>
    </rPh>
    <rPh sb="44" eb="46">
      <t>テンポ</t>
    </rPh>
    <rPh sb="46" eb="48">
      <t>ウリアゲ</t>
    </rPh>
    <rPh sb="49" eb="50">
      <t>セン</t>
    </rPh>
    <rPh sb="50" eb="51">
      <t>エン</t>
    </rPh>
    <rPh sb="52" eb="53">
      <t>ニチ</t>
    </rPh>
    <rPh sb="57" eb="58">
      <t>ニチ</t>
    </rPh>
    <rPh sb="64" eb="66">
      <t>ウリアゲ</t>
    </rPh>
    <rPh sb="68" eb="69">
      <t>セン</t>
    </rPh>
    <rPh sb="69" eb="70">
      <t>エン</t>
    </rPh>
    <rPh sb="71" eb="72">
      <t>ニチ</t>
    </rPh>
    <rPh sb="75" eb="76">
      <t>ニチ</t>
    </rPh>
    <rPh sb="77" eb="79">
      <t>レイワ</t>
    </rPh>
    <rPh sb="80" eb="81">
      <t>ネン</t>
    </rPh>
    <rPh sb="81" eb="82">
      <t>キ</t>
    </rPh>
    <rPh sb="83" eb="85">
      <t>テンポ</t>
    </rPh>
    <rPh sb="85" eb="87">
      <t>ウリアゲ</t>
    </rPh>
    <rPh sb="89" eb="91">
      <t>センエン</t>
    </rPh>
    <rPh sb="92" eb="93">
      <t>ニチ</t>
    </rPh>
    <rPh sb="97" eb="98">
      <t>ニチ</t>
    </rPh>
    <rPh sb="104" eb="106">
      <t>ウリアゲ</t>
    </rPh>
    <rPh sb="108" eb="110">
      <t>センエン</t>
    </rPh>
    <rPh sb="111" eb="112">
      <t>ニチ</t>
    </rPh>
    <rPh sb="115" eb="116">
      <t>ニチ</t>
    </rPh>
    <rPh sb="118" eb="120">
      <t>ソウテイ</t>
    </rPh>
    <phoneticPr fontId="1"/>
  </si>
  <si>
    <t>仕入原価：令和7年期、令和8年期は売上高の30％、令和9年期は売上高の25％を想定
人件費　：令和9年期にパート1名の雇用（20千円×6カ月）を想定
その他　：固定費：令和7年期は6ヶ月分。令和8年期、令和9年期は12ヶ月分を想定。
　　　　　変動費：売上高の40％を想定。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</si>
</sst>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3" fillId="2" borderId="17" xfId="0" applyNumberFormat="1" applyFont="1" applyFill="1" applyBorder="1">
      <alignment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>
      <alignment vertical="center"/>
    </xf>
    <xf numFmtId="176" fontId="3" fillId="2" borderId="18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176" fontId="9" fillId="2" borderId="17" xfId="0" applyNumberFormat="1" applyFont="1" applyFill="1" applyBorder="1">
      <alignment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18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textRotation="255"/>
    </xf>
    <xf numFmtId="0" fontId="7" fillId="2" borderId="2" xfId="0" applyFont="1" applyFill="1" applyBorder="1" applyAlignment="1">
      <alignment vertical="center" textRotation="255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77" fontId="3" fillId="2" borderId="13" xfId="0" applyNumberFormat="1" applyFont="1" applyFill="1" applyBorder="1" applyAlignment="1">
      <alignment horizontal="right" vertical="center"/>
    </xf>
    <xf numFmtId="177" fontId="3" fillId="2" borderId="14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176" fontId="3" fillId="2" borderId="19" xfId="0" applyNumberFormat="1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6" fontId="3" fillId="2" borderId="18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19" xfId="0" applyNumberFormat="1" applyFont="1" applyFill="1" applyBorder="1">
      <alignment vertical="center"/>
    </xf>
    <xf numFmtId="176" fontId="8" fillId="2" borderId="3" xfId="0" applyNumberFormat="1" applyFont="1" applyFill="1" applyBorder="1">
      <alignment vertical="center"/>
    </xf>
    <xf numFmtId="176" fontId="8" fillId="2" borderId="2" xfId="0" applyNumberFormat="1" applyFont="1" applyFill="1" applyBorder="1">
      <alignment vertical="center"/>
    </xf>
    <xf numFmtId="176" fontId="8" fillId="2" borderId="18" xfId="0" applyNumberFormat="1" applyFont="1" applyFill="1" applyBorder="1">
      <alignment vertical="center"/>
    </xf>
    <xf numFmtId="176" fontId="9" fillId="2" borderId="2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176" fontId="9" fillId="2" borderId="19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3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top" wrapText="1"/>
    </xf>
    <xf numFmtId="0" fontId="9" fillId="0" borderId="1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1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F3BE-0890-4FE8-9615-B47F67001840}">
  <sheetPr>
    <pageSetUpPr fitToPage="1"/>
  </sheetPr>
  <dimension ref="A1:J42"/>
  <sheetViews>
    <sheetView tabSelected="1" topLeftCell="A15" zoomScale="70" zoomScaleNormal="70" workbookViewId="0">
      <selection activeCell="N22" sqref="N22"/>
    </sheetView>
  </sheetViews>
  <sheetFormatPr defaultRowHeight="18.75" x14ac:dyDescent="0.4"/>
  <cols>
    <col min="1" max="1" width="3.125" customWidth="1"/>
    <col min="2" max="2" width="4.125" style="1" customWidth="1"/>
    <col min="3" max="3" width="15.625" style="1" customWidth="1"/>
    <col min="4" max="4" width="20.875" style="1" customWidth="1"/>
    <col min="5" max="5" width="8.625" style="1" customWidth="1"/>
    <col min="6" max="6" width="20.125" style="1" customWidth="1"/>
    <col min="7" max="7" width="8.75" style="1" customWidth="1"/>
    <col min="8" max="8" width="20.375" style="1" customWidth="1"/>
    <col min="9" max="9" width="8.625" style="1" customWidth="1"/>
    <col min="10" max="10" width="9" style="1"/>
  </cols>
  <sheetData>
    <row r="1" spans="1:9" ht="17.25" customHeight="1" x14ac:dyDescent="0.4">
      <c r="A1" s="2"/>
      <c r="B1" s="2"/>
      <c r="C1" s="2"/>
      <c r="D1" s="2"/>
      <c r="E1" s="2"/>
      <c r="F1" s="2"/>
      <c r="G1" s="2"/>
      <c r="H1" s="18" t="s">
        <v>28</v>
      </c>
      <c r="I1" s="18"/>
    </row>
    <row r="2" spans="1:9" ht="24.75" customHeight="1" x14ac:dyDescent="0.4">
      <c r="A2" s="2"/>
      <c r="B2" s="22" t="s">
        <v>39</v>
      </c>
      <c r="C2" s="22"/>
      <c r="D2" s="22"/>
      <c r="E2" s="22"/>
      <c r="F2" s="22"/>
      <c r="G2" s="22"/>
      <c r="H2" s="22"/>
      <c r="I2" s="22"/>
    </row>
    <row r="3" spans="1:9" ht="24.75" customHeight="1" thickBot="1" x14ac:dyDescent="0.45">
      <c r="A3" s="2"/>
      <c r="B3" s="2"/>
      <c r="C3" s="2"/>
      <c r="D3" s="2"/>
      <c r="E3" s="2"/>
      <c r="F3" s="2"/>
      <c r="G3" s="2"/>
      <c r="H3" s="19" t="s">
        <v>26</v>
      </c>
      <c r="I3" s="19"/>
    </row>
    <row r="4" spans="1:9" ht="24.75" customHeight="1" thickBot="1" x14ac:dyDescent="0.45">
      <c r="A4" s="2"/>
      <c r="B4" s="27" t="s">
        <v>3</v>
      </c>
      <c r="C4" s="28"/>
      <c r="D4" s="31" t="s">
        <v>31</v>
      </c>
      <c r="E4" s="32"/>
      <c r="F4" s="32" t="s">
        <v>40</v>
      </c>
      <c r="G4" s="32"/>
      <c r="H4" s="32" t="s">
        <v>41</v>
      </c>
      <c r="I4" s="33"/>
    </row>
    <row r="5" spans="1:9" ht="24.75" customHeight="1" thickBot="1" x14ac:dyDescent="0.45">
      <c r="A5" s="2"/>
      <c r="B5" s="25" t="s">
        <v>0</v>
      </c>
      <c r="C5" s="26"/>
      <c r="D5" s="5" t="s">
        <v>1</v>
      </c>
      <c r="E5" s="6" t="s">
        <v>2</v>
      </c>
      <c r="F5" s="5" t="s">
        <v>1</v>
      </c>
      <c r="G5" s="6" t="s">
        <v>2</v>
      </c>
      <c r="H5" s="5" t="s">
        <v>1</v>
      </c>
      <c r="I5" s="6" t="s">
        <v>2</v>
      </c>
    </row>
    <row r="6" spans="1:9" ht="24.75" customHeight="1" x14ac:dyDescent="0.4">
      <c r="A6" s="2"/>
      <c r="B6" s="23" t="s">
        <v>16</v>
      </c>
      <c r="C6" s="24"/>
      <c r="D6" s="34">
        <v>0</v>
      </c>
      <c r="E6" s="35"/>
      <c r="F6" s="54">
        <f>D33</f>
        <v>950</v>
      </c>
      <c r="G6" s="55"/>
      <c r="H6" s="54">
        <f>F33</f>
        <v>2725</v>
      </c>
      <c r="I6" s="56"/>
    </row>
    <row r="7" spans="1:9" ht="24.75" customHeight="1" x14ac:dyDescent="0.4">
      <c r="A7" s="2"/>
      <c r="B7" s="29" t="s">
        <v>4</v>
      </c>
      <c r="C7" s="23" t="s">
        <v>24</v>
      </c>
      <c r="D7" s="14" t="s">
        <v>32</v>
      </c>
      <c r="E7" s="15">
        <v>200</v>
      </c>
      <c r="F7" s="14" t="s">
        <v>32</v>
      </c>
      <c r="G7" s="15">
        <v>500</v>
      </c>
      <c r="H7" s="14" t="s">
        <v>32</v>
      </c>
      <c r="I7" s="16">
        <v>1000</v>
      </c>
    </row>
    <row r="8" spans="1:9" ht="24.75" customHeight="1" x14ac:dyDescent="0.4">
      <c r="A8" s="2"/>
      <c r="B8" s="29"/>
      <c r="C8" s="23"/>
      <c r="D8" s="14" t="s">
        <v>33</v>
      </c>
      <c r="E8" s="15">
        <v>300</v>
      </c>
      <c r="F8" s="14" t="s">
        <v>33</v>
      </c>
      <c r="G8" s="15">
        <v>750</v>
      </c>
      <c r="H8" s="14" t="s">
        <v>33</v>
      </c>
      <c r="I8" s="16">
        <v>1500</v>
      </c>
    </row>
    <row r="9" spans="1:9" ht="24.75" customHeight="1" x14ac:dyDescent="0.4">
      <c r="A9" s="2"/>
      <c r="B9" s="29"/>
      <c r="C9" s="23"/>
      <c r="D9" s="7"/>
      <c r="E9" s="8"/>
      <c r="F9" s="9"/>
      <c r="G9" s="8"/>
      <c r="H9" s="9"/>
      <c r="I9" s="10"/>
    </row>
    <row r="10" spans="1:9" ht="24.75" customHeight="1" x14ac:dyDescent="0.4">
      <c r="A10" s="2"/>
      <c r="B10" s="29"/>
      <c r="C10" s="23"/>
      <c r="D10" s="7"/>
      <c r="E10" s="8"/>
      <c r="F10" s="9"/>
      <c r="G10" s="8"/>
      <c r="H10" s="9"/>
      <c r="I10" s="10"/>
    </row>
    <row r="11" spans="1:9" ht="24.75" customHeight="1" x14ac:dyDescent="0.4">
      <c r="A11" s="2"/>
      <c r="B11" s="30"/>
      <c r="C11" s="11" t="s">
        <v>23</v>
      </c>
      <c r="D11" s="40">
        <f>SUM(E7:E10)</f>
        <v>500</v>
      </c>
      <c r="E11" s="41"/>
      <c r="F11" s="42">
        <f t="shared" ref="F11" si="0">SUM(G7:G10)</f>
        <v>1250</v>
      </c>
      <c r="G11" s="41"/>
      <c r="H11" s="42">
        <f t="shared" ref="H11" si="1">SUM(I7:I10)</f>
        <v>2500</v>
      </c>
      <c r="I11" s="43"/>
    </row>
    <row r="12" spans="1:9" ht="24.75" customHeight="1" x14ac:dyDescent="0.4">
      <c r="A12" s="2"/>
      <c r="B12" s="29" t="s">
        <v>6</v>
      </c>
      <c r="C12" s="20" t="s">
        <v>7</v>
      </c>
      <c r="D12" s="14" t="s">
        <v>34</v>
      </c>
      <c r="E12" s="15">
        <v>150</v>
      </c>
      <c r="F12" s="17" t="s">
        <v>34</v>
      </c>
      <c r="G12" s="15">
        <v>375</v>
      </c>
      <c r="H12" s="17" t="s">
        <v>34</v>
      </c>
      <c r="I12" s="16">
        <v>625</v>
      </c>
    </row>
    <row r="13" spans="1:9" ht="24.75" customHeight="1" x14ac:dyDescent="0.4">
      <c r="A13" s="2"/>
      <c r="B13" s="29"/>
      <c r="C13" s="21"/>
      <c r="D13" s="7"/>
      <c r="E13" s="8"/>
      <c r="F13" s="9"/>
      <c r="G13" s="8"/>
      <c r="H13" s="9"/>
      <c r="I13" s="10"/>
    </row>
    <row r="14" spans="1:9" ht="24.75" customHeight="1" x14ac:dyDescent="0.4">
      <c r="A14" s="2"/>
      <c r="B14" s="29"/>
      <c r="C14" s="12" t="s">
        <v>5</v>
      </c>
      <c r="D14" s="40">
        <f>SUM(E12:E13)</f>
        <v>150</v>
      </c>
      <c r="E14" s="41"/>
      <c r="F14" s="42">
        <f>SUM(G12:G13)</f>
        <v>375</v>
      </c>
      <c r="G14" s="41"/>
      <c r="H14" s="42">
        <f>SUM(I12:I13)</f>
        <v>625</v>
      </c>
      <c r="I14" s="43"/>
    </row>
    <row r="15" spans="1:9" ht="24.75" customHeight="1" x14ac:dyDescent="0.4">
      <c r="A15" s="2"/>
      <c r="B15" s="29"/>
      <c r="C15" s="20" t="s">
        <v>8</v>
      </c>
      <c r="D15" s="7"/>
      <c r="E15" s="8"/>
      <c r="F15" s="9"/>
      <c r="G15" s="8"/>
      <c r="H15" s="17" t="s">
        <v>37</v>
      </c>
      <c r="I15" s="16">
        <v>120</v>
      </c>
    </row>
    <row r="16" spans="1:9" ht="24.75" customHeight="1" x14ac:dyDescent="0.4">
      <c r="A16" s="2"/>
      <c r="B16" s="29"/>
      <c r="C16" s="21"/>
      <c r="D16" s="7"/>
      <c r="E16" s="8"/>
      <c r="F16" s="9"/>
      <c r="G16" s="8"/>
      <c r="H16" s="9"/>
      <c r="I16" s="10"/>
    </row>
    <row r="17" spans="1:9" ht="24.75" customHeight="1" x14ac:dyDescent="0.4">
      <c r="A17" s="2"/>
      <c r="B17" s="29"/>
      <c r="C17" s="12" t="s">
        <v>5</v>
      </c>
      <c r="D17" s="40">
        <f>SUM(E15:E16)</f>
        <v>0</v>
      </c>
      <c r="E17" s="41"/>
      <c r="F17" s="42">
        <f t="shared" ref="F17" si="2">SUM(G15:G16)</f>
        <v>0</v>
      </c>
      <c r="G17" s="41"/>
      <c r="H17" s="42">
        <f t="shared" ref="H17" si="3">SUM(I15:I16)</f>
        <v>120</v>
      </c>
      <c r="I17" s="43"/>
    </row>
    <row r="18" spans="1:9" ht="24.75" customHeight="1" x14ac:dyDescent="0.4">
      <c r="A18" s="2"/>
      <c r="B18" s="29"/>
      <c r="C18" s="20" t="s">
        <v>9</v>
      </c>
      <c r="D18" s="14" t="s">
        <v>35</v>
      </c>
      <c r="E18" s="15">
        <v>200</v>
      </c>
      <c r="F18" s="14" t="s">
        <v>35</v>
      </c>
      <c r="G18" s="15">
        <v>400</v>
      </c>
      <c r="H18" s="14" t="s">
        <v>35</v>
      </c>
      <c r="I18" s="16">
        <v>400</v>
      </c>
    </row>
    <row r="19" spans="1:9" ht="24.75" customHeight="1" x14ac:dyDescent="0.4">
      <c r="A19" s="2"/>
      <c r="B19" s="29"/>
      <c r="C19" s="21"/>
      <c r="D19" s="14" t="s">
        <v>36</v>
      </c>
      <c r="E19" s="15">
        <v>200</v>
      </c>
      <c r="F19" s="14" t="s">
        <v>36</v>
      </c>
      <c r="G19" s="15">
        <v>500</v>
      </c>
      <c r="H19" s="14" t="s">
        <v>36</v>
      </c>
      <c r="I19" s="16">
        <v>1000</v>
      </c>
    </row>
    <row r="20" spans="1:9" ht="24.75" customHeight="1" x14ac:dyDescent="0.4">
      <c r="A20" s="2"/>
      <c r="B20" s="29"/>
      <c r="C20" s="12" t="s">
        <v>5</v>
      </c>
      <c r="D20" s="40">
        <f>SUM(E18:E19)</f>
        <v>400</v>
      </c>
      <c r="E20" s="57"/>
      <c r="F20" s="42">
        <f>SUM(G18:G19)</f>
        <v>900</v>
      </c>
      <c r="G20" s="57"/>
      <c r="H20" s="42">
        <f>SUM(I18:I19)</f>
        <v>1400</v>
      </c>
      <c r="I20" s="58"/>
    </row>
    <row r="21" spans="1:9" ht="24.75" customHeight="1" x14ac:dyDescent="0.4">
      <c r="A21" s="2"/>
      <c r="B21" s="30"/>
      <c r="C21" s="11" t="s">
        <v>17</v>
      </c>
      <c r="D21" s="40">
        <f>D14+D17+D20</f>
        <v>550</v>
      </c>
      <c r="E21" s="41"/>
      <c r="F21" s="42">
        <f>F14+F17+F20</f>
        <v>1275</v>
      </c>
      <c r="G21" s="41"/>
      <c r="H21" s="42">
        <f>H14+H17+H20</f>
        <v>2145</v>
      </c>
      <c r="I21" s="43"/>
    </row>
    <row r="22" spans="1:9" ht="24.75" customHeight="1" x14ac:dyDescent="0.4">
      <c r="A22" s="2"/>
      <c r="B22" s="44" t="s">
        <v>18</v>
      </c>
      <c r="C22" s="45"/>
      <c r="D22" s="46">
        <f>D11-D21</f>
        <v>-50</v>
      </c>
      <c r="E22" s="47"/>
      <c r="F22" s="48">
        <f>F11-F21</f>
        <v>-25</v>
      </c>
      <c r="G22" s="47"/>
      <c r="H22" s="48">
        <f>H11-H21</f>
        <v>355</v>
      </c>
      <c r="I22" s="49"/>
    </row>
    <row r="23" spans="1:9" ht="24.75" customHeight="1" x14ac:dyDescent="0.4">
      <c r="A23" s="2"/>
      <c r="B23" s="29" t="s">
        <v>10</v>
      </c>
      <c r="C23" s="4" t="s">
        <v>25</v>
      </c>
      <c r="D23" s="53"/>
      <c r="E23" s="51"/>
      <c r="F23" s="50">
        <v>2000</v>
      </c>
      <c r="G23" s="51"/>
      <c r="H23" s="50"/>
      <c r="I23" s="52"/>
    </row>
    <row r="24" spans="1:9" ht="24.75" customHeight="1" x14ac:dyDescent="0.4">
      <c r="A24" s="2"/>
      <c r="B24" s="29"/>
      <c r="C24" s="4" t="s">
        <v>11</v>
      </c>
      <c r="D24" s="53">
        <v>3000</v>
      </c>
      <c r="E24" s="51"/>
      <c r="F24" s="50"/>
      <c r="G24" s="51"/>
      <c r="H24" s="50"/>
      <c r="I24" s="52"/>
    </row>
    <row r="25" spans="1:9" ht="24.75" customHeight="1" x14ac:dyDescent="0.4">
      <c r="A25" s="2"/>
      <c r="B25" s="29"/>
      <c r="C25" s="4" t="s">
        <v>12</v>
      </c>
      <c r="D25" s="53">
        <v>1000</v>
      </c>
      <c r="E25" s="51"/>
      <c r="F25" s="50"/>
      <c r="G25" s="51"/>
      <c r="H25" s="50"/>
      <c r="I25" s="52"/>
    </row>
    <row r="26" spans="1:9" ht="24.75" customHeight="1" x14ac:dyDescent="0.4">
      <c r="A26" s="2"/>
      <c r="B26" s="29"/>
      <c r="C26" s="4"/>
      <c r="D26" s="53"/>
      <c r="E26" s="51"/>
      <c r="F26" s="50"/>
      <c r="G26" s="51"/>
      <c r="H26" s="50"/>
      <c r="I26" s="52"/>
    </row>
    <row r="27" spans="1:9" ht="24.75" customHeight="1" x14ac:dyDescent="0.4">
      <c r="A27" s="2"/>
      <c r="B27" s="29"/>
      <c r="C27" s="3" t="s">
        <v>19</v>
      </c>
      <c r="D27" s="40">
        <f>SUM(D23:E26)</f>
        <v>4000</v>
      </c>
      <c r="E27" s="41"/>
      <c r="F27" s="42">
        <f t="shared" ref="F27" si="4">SUM(F23:G26)</f>
        <v>2000</v>
      </c>
      <c r="G27" s="41"/>
      <c r="H27" s="42">
        <f t="shared" ref="H27" si="5">SUM(H23:I26)</f>
        <v>0</v>
      </c>
      <c r="I27" s="43"/>
    </row>
    <row r="28" spans="1:9" ht="24.75" customHeight="1" x14ac:dyDescent="0.4">
      <c r="A28" s="2"/>
      <c r="B28" s="29" t="s">
        <v>13</v>
      </c>
      <c r="C28" s="4" t="s">
        <v>14</v>
      </c>
      <c r="D28" s="53"/>
      <c r="E28" s="51"/>
      <c r="F28" s="50">
        <v>200</v>
      </c>
      <c r="G28" s="51"/>
      <c r="H28" s="50">
        <v>200</v>
      </c>
      <c r="I28" s="52"/>
    </row>
    <row r="29" spans="1:9" ht="24.75" customHeight="1" x14ac:dyDescent="0.4">
      <c r="A29" s="2"/>
      <c r="B29" s="29"/>
      <c r="C29" s="4" t="s">
        <v>15</v>
      </c>
      <c r="D29" s="53">
        <v>3000</v>
      </c>
      <c r="E29" s="51"/>
      <c r="F29" s="50"/>
      <c r="G29" s="51"/>
      <c r="H29" s="50"/>
      <c r="I29" s="52"/>
    </row>
    <row r="30" spans="1:9" ht="24.75" customHeight="1" x14ac:dyDescent="0.4">
      <c r="A30" s="2"/>
      <c r="B30" s="29"/>
      <c r="C30" s="4"/>
      <c r="D30" s="53"/>
      <c r="E30" s="51"/>
      <c r="F30" s="50"/>
      <c r="G30" s="51"/>
      <c r="H30" s="50"/>
      <c r="I30" s="52"/>
    </row>
    <row r="31" spans="1:9" ht="24.75" customHeight="1" x14ac:dyDescent="0.4">
      <c r="A31" s="2"/>
      <c r="B31" s="29"/>
      <c r="C31" s="3" t="s">
        <v>20</v>
      </c>
      <c r="D31" s="40">
        <f>SUM(D28:E30)</f>
        <v>3000</v>
      </c>
      <c r="E31" s="41"/>
      <c r="F31" s="42">
        <f t="shared" ref="F31" si="6">SUM(F28:G30)</f>
        <v>200</v>
      </c>
      <c r="G31" s="41"/>
      <c r="H31" s="42">
        <f t="shared" ref="H31" si="7">SUM(H28:I30)</f>
        <v>200</v>
      </c>
      <c r="I31" s="43"/>
    </row>
    <row r="32" spans="1:9" ht="24.75" customHeight="1" x14ac:dyDescent="0.4">
      <c r="A32" s="2"/>
      <c r="B32" s="44" t="s">
        <v>21</v>
      </c>
      <c r="C32" s="45"/>
      <c r="D32" s="46">
        <f>D22+D27-D31</f>
        <v>950</v>
      </c>
      <c r="E32" s="47"/>
      <c r="F32" s="48">
        <f t="shared" ref="F32" si="8">F22+F27-F31</f>
        <v>1775</v>
      </c>
      <c r="G32" s="47"/>
      <c r="H32" s="48">
        <f t="shared" ref="H32" si="9">H22+H27-H31</f>
        <v>155</v>
      </c>
      <c r="I32" s="49"/>
    </row>
    <row r="33" spans="1:9" ht="24.75" customHeight="1" thickBot="1" x14ac:dyDescent="0.45">
      <c r="A33" s="2"/>
      <c r="B33" s="23" t="s">
        <v>22</v>
      </c>
      <c r="C33" s="24"/>
      <c r="D33" s="36">
        <f>D6+D32</f>
        <v>950</v>
      </c>
      <c r="E33" s="37"/>
      <c r="F33" s="38">
        <f>F6+F32</f>
        <v>2725</v>
      </c>
      <c r="G33" s="37"/>
      <c r="H33" s="38">
        <f>H6+H32</f>
        <v>2880</v>
      </c>
      <c r="I33" s="39"/>
    </row>
    <row r="34" spans="1:9" ht="24.75" customHeight="1" thickBot="1" x14ac:dyDescent="0.45">
      <c r="A34" s="2"/>
      <c r="B34" s="13"/>
      <c r="C34" s="13"/>
      <c r="D34" s="13"/>
      <c r="E34" s="13"/>
      <c r="F34" s="13"/>
      <c r="G34" s="13"/>
      <c r="H34" s="13"/>
      <c r="I34" s="13"/>
    </row>
    <row r="35" spans="1:9" ht="24.75" customHeight="1" x14ac:dyDescent="0.4">
      <c r="A35" s="2"/>
      <c r="B35" s="72" t="s">
        <v>27</v>
      </c>
      <c r="C35" s="60"/>
      <c r="D35" s="73" t="s">
        <v>38</v>
      </c>
      <c r="E35" s="74"/>
      <c r="F35" s="74"/>
      <c r="G35" s="74"/>
      <c r="H35" s="74"/>
      <c r="I35" s="75"/>
    </row>
    <row r="36" spans="1:9" ht="24.75" customHeight="1" x14ac:dyDescent="0.4">
      <c r="A36" s="2"/>
      <c r="B36" s="61"/>
      <c r="C36" s="60"/>
      <c r="D36" s="76"/>
      <c r="E36" s="77"/>
      <c r="F36" s="77"/>
      <c r="G36" s="77"/>
      <c r="H36" s="77"/>
      <c r="I36" s="78"/>
    </row>
    <row r="37" spans="1:9" ht="24.75" customHeight="1" x14ac:dyDescent="0.4">
      <c r="A37" s="2"/>
      <c r="B37" s="59" t="s">
        <v>29</v>
      </c>
      <c r="C37" s="60"/>
      <c r="D37" s="62" t="s">
        <v>42</v>
      </c>
      <c r="E37" s="69"/>
      <c r="F37" s="69"/>
      <c r="G37" s="69"/>
      <c r="H37" s="69"/>
      <c r="I37" s="70"/>
    </row>
    <row r="38" spans="1:9" ht="24.75" customHeight="1" x14ac:dyDescent="0.4">
      <c r="A38" s="2"/>
      <c r="B38" s="61"/>
      <c r="C38" s="60"/>
      <c r="D38" s="71"/>
      <c r="E38" s="69"/>
      <c r="F38" s="69"/>
      <c r="G38" s="69"/>
      <c r="H38" s="69"/>
      <c r="I38" s="70"/>
    </row>
    <row r="39" spans="1:9" ht="24.75" customHeight="1" x14ac:dyDescent="0.4">
      <c r="A39" s="2"/>
      <c r="B39" s="61"/>
      <c r="C39" s="60"/>
      <c r="D39" s="71"/>
      <c r="E39" s="69"/>
      <c r="F39" s="69"/>
      <c r="G39" s="69"/>
      <c r="H39" s="69"/>
      <c r="I39" s="70"/>
    </row>
    <row r="40" spans="1:9" ht="24.75" customHeight="1" x14ac:dyDescent="0.4">
      <c r="A40" s="2"/>
      <c r="B40" s="59" t="s">
        <v>30</v>
      </c>
      <c r="C40" s="60"/>
      <c r="D40" s="62" t="s">
        <v>43</v>
      </c>
      <c r="E40" s="63"/>
      <c r="F40" s="63"/>
      <c r="G40" s="63"/>
      <c r="H40" s="63"/>
      <c r="I40" s="64"/>
    </row>
    <row r="41" spans="1:9" ht="24.75" customHeight="1" x14ac:dyDescent="0.4">
      <c r="A41" s="2"/>
      <c r="B41" s="61"/>
      <c r="C41" s="60"/>
      <c r="D41" s="65"/>
      <c r="E41" s="63"/>
      <c r="F41" s="63"/>
      <c r="G41" s="63"/>
      <c r="H41" s="63"/>
      <c r="I41" s="64"/>
    </row>
    <row r="42" spans="1:9" ht="19.5" thickBot="1" x14ac:dyDescent="0.45">
      <c r="B42" s="61"/>
      <c r="C42" s="60"/>
      <c r="D42" s="66"/>
      <c r="E42" s="67"/>
      <c r="F42" s="67"/>
      <c r="G42" s="67"/>
      <c r="H42" s="67"/>
      <c r="I42" s="68"/>
    </row>
  </sheetData>
  <mergeCells count="80">
    <mergeCell ref="B40:C42"/>
    <mergeCell ref="D40:I42"/>
    <mergeCell ref="D37:I39"/>
    <mergeCell ref="B35:C36"/>
    <mergeCell ref="B37:C39"/>
    <mergeCell ref="D35:I36"/>
    <mergeCell ref="B22:C22"/>
    <mergeCell ref="B23:B27"/>
    <mergeCell ref="B28:B31"/>
    <mergeCell ref="F14:G14"/>
    <mergeCell ref="H14:I14"/>
    <mergeCell ref="D21:E21"/>
    <mergeCell ref="F21:G21"/>
    <mergeCell ref="H21:I21"/>
    <mergeCell ref="D17:E17"/>
    <mergeCell ref="F17:G17"/>
    <mergeCell ref="H17:I17"/>
    <mergeCell ref="D14:E14"/>
    <mergeCell ref="H23:I23"/>
    <mergeCell ref="D24:E24"/>
    <mergeCell ref="F24:G24"/>
    <mergeCell ref="H24:I24"/>
    <mergeCell ref="F6:G6"/>
    <mergeCell ref="H6:I6"/>
    <mergeCell ref="D23:E23"/>
    <mergeCell ref="F23:G23"/>
    <mergeCell ref="D20:E20"/>
    <mergeCell ref="F20:G20"/>
    <mergeCell ref="H20:I20"/>
    <mergeCell ref="D22:E22"/>
    <mergeCell ref="F22:G22"/>
    <mergeCell ref="H22:I22"/>
    <mergeCell ref="D11:E11"/>
    <mergeCell ref="F11:G11"/>
    <mergeCell ref="H11:I11"/>
    <mergeCell ref="F25:G25"/>
    <mergeCell ref="H25:I25"/>
    <mergeCell ref="D26:E26"/>
    <mergeCell ref="F26:G26"/>
    <mergeCell ref="H26:I26"/>
    <mergeCell ref="D25:E25"/>
    <mergeCell ref="D27:E27"/>
    <mergeCell ref="F27:G27"/>
    <mergeCell ref="H27:I27"/>
    <mergeCell ref="F30:G30"/>
    <mergeCell ref="H30:I30"/>
    <mergeCell ref="D28:E28"/>
    <mergeCell ref="D29:E29"/>
    <mergeCell ref="F28:G28"/>
    <mergeCell ref="H28:I28"/>
    <mergeCell ref="F29:G29"/>
    <mergeCell ref="H29:I29"/>
    <mergeCell ref="D30:E30"/>
    <mergeCell ref="B33:C33"/>
    <mergeCell ref="D33:E33"/>
    <mergeCell ref="F33:G33"/>
    <mergeCell ref="H33:I33"/>
    <mergeCell ref="D31:E31"/>
    <mergeCell ref="F31:G31"/>
    <mergeCell ref="H31:I31"/>
    <mergeCell ref="B32:C32"/>
    <mergeCell ref="D32:E32"/>
    <mergeCell ref="F32:G32"/>
    <mergeCell ref="H32:I32"/>
    <mergeCell ref="H1:I1"/>
    <mergeCell ref="H3:I3"/>
    <mergeCell ref="C12:C13"/>
    <mergeCell ref="C15:C16"/>
    <mergeCell ref="C18:C19"/>
    <mergeCell ref="B2:I2"/>
    <mergeCell ref="B6:C6"/>
    <mergeCell ref="B5:C5"/>
    <mergeCell ref="B4:C4"/>
    <mergeCell ref="B7:B11"/>
    <mergeCell ref="B12:B21"/>
    <mergeCell ref="C7:C10"/>
    <mergeCell ref="D4:E4"/>
    <mergeCell ref="F4:G4"/>
    <mergeCell ref="H4:I4"/>
    <mergeCell ref="D6:E6"/>
  </mergeCells>
  <phoneticPr fontId="1"/>
  <pageMargins left="0.70866141732283472" right="0.70866141732283472" top="0.47244094488188981" bottom="0.47244094488188981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</vt:lpstr>
      <vt:lpstr>別紙5!Print_Area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sangyousinkou3</dc:creator>
  <cp:lastModifiedBy>えひめ産業振興財団29530-2</cp:lastModifiedBy>
  <cp:lastPrinted>2024-04-03T06:09:14Z</cp:lastPrinted>
  <dcterms:created xsi:type="dcterms:W3CDTF">2022-09-20T07:14:21Z</dcterms:created>
  <dcterms:modified xsi:type="dcterms:W3CDTF">2025-04-01T04:34:41Z</dcterms:modified>
</cp:coreProperties>
</file>